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0730" windowHeight="11520"/>
  </bookViews>
  <sheets>
    <sheet name="PROIECT 2024 (2)" sheetId="38" r:id="rId1"/>
    <sheet name="PROIECT 2024" sheetId="37" r:id="rId2"/>
    <sheet name="Sheet1" sheetId="1" r:id="rId3"/>
    <sheet name="Sheet2" sheetId="2" r:id="rId4"/>
    <sheet name="Sheet3" sheetId="3" r:id="rId5"/>
  </sheets>
  <calcPr calcId="125725"/>
</workbook>
</file>

<file path=xl/calcChain.xml><?xml version="1.0" encoding="utf-8"?>
<calcChain xmlns="http://schemas.openxmlformats.org/spreadsheetml/2006/main">
  <c r="E53" i="38"/>
  <c r="E52" s="1"/>
  <c r="E51" s="1"/>
  <c r="D53"/>
  <c r="I52"/>
  <c r="H52"/>
  <c r="G52"/>
  <c r="G51" s="1"/>
  <c r="F52"/>
  <c r="F51" s="1"/>
  <c r="D52"/>
  <c r="I51"/>
  <c r="H51"/>
  <c r="D51"/>
  <c r="E49"/>
  <c r="D49"/>
  <c r="I48"/>
  <c r="H48"/>
  <c r="G48"/>
  <c r="F48"/>
  <c r="E48"/>
  <c r="D48"/>
  <c r="E47"/>
  <c r="D47"/>
  <c r="I46"/>
  <c r="I45" s="1"/>
  <c r="H46"/>
  <c r="H45" s="1"/>
  <c r="G46"/>
  <c r="F46"/>
  <c r="E46"/>
  <c r="E45" s="1"/>
  <c r="D46"/>
  <c r="D45" s="1"/>
  <c r="G45"/>
  <c r="F45"/>
  <c r="E43"/>
  <c r="D43"/>
  <c r="E42"/>
  <c r="D42"/>
  <c r="E41"/>
  <c r="E40" s="1"/>
  <c r="D41"/>
  <c r="D40" s="1"/>
  <c r="I40"/>
  <c r="H40"/>
  <c r="G40"/>
  <c r="F40"/>
  <c r="E39"/>
  <c r="D39"/>
  <c r="E38"/>
  <c r="D38"/>
  <c r="E37"/>
  <c r="D37"/>
  <c r="E36"/>
  <c r="D36"/>
  <c r="I35"/>
  <c r="I34" s="1"/>
  <c r="H35"/>
  <c r="H34" s="1"/>
  <c r="G35"/>
  <c r="F35"/>
  <c r="E35"/>
  <c r="D35"/>
  <c r="G34"/>
  <c r="F34"/>
  <c r="E32"/>
  <c r="D32"/>
  <c r="E31"/>
  <c r="D31"/>
  <c r="E30"/>
  <c r="D30"/>
  <c r="E29"/>
  <c r="D29"/>
  <c r="E28"/>
  <c r="D28"/>
  <c r="I27"/>
  <c r="H27"/>
  <c r="G27"/>
  <c r="F27"/>
  <c r="E25"/>
  <c r="E24" s="1"/>
  <c r="D25"/>
  <c r="D24" s="1"/>
  <c r="I24"/>
  <c r="H24"/>
  <c r="G24"/>
  <c r="G23" s="1"/>
  <c r="F24"/>
  <c r="I23"/>
  <c r="H23"/>
  <c r="E21"/>
  <c r="D21"/>
  <c r="E20"/>
  <c r="E19" s="1"/>
  <c r="D20"/>
  <c r="D19" s="1"/>
  <c r="I19"/>
  <c r="H19"/>
  <c r="G19"/>
  <c r="G11" s="1"/>
  <c r="F19"/>
  <c r="F11" s="1"/>
  <c r="E11" s="1"/>
  <c r="D11" s="1"/>
  <c r="E18"/>
  <c r="D18"/>
  <c r="E17"/>
  <c r="D17"/>
  <c r="E16"/>
  <c r="E15" s="1"/>
  <c r="E14" s="1"/>
  <c r="D16"/>
  <c r="D15" s="1"/>
  <c r="D14" s="1"/>
  <c r="I15"/>
  <c r="H15"/>
  <c r="G15"/>
  <c r="G14" s="1"/>
  <c r="F15"/>
  <c r="F14" s="1"/>
  <c r="I14"/>
  <c r="H14"/>
  <c r="I12"/>
  <c r="H12"/>
  <c r="G12"/>
  <c r="E12" s="1"/>
  <c r="D12" s="1"/>
  <c r="F12"/>
  <c r="I11"/>
  <c r="H11"/>
  <c r="H10"/>
  <c r="G10"/>
  <c r="G9" s="1"/>
  <c r="F10"/>
  <c r="F9" s="1"/>
  <c r="H9"/>
  <c r="E53" i="37"/>
  <c r="E45"/>
  <c r="E48"/>
  <c r="E49"/>
  <c r="E47"/>
  <c r="E42"/>
  <c r="E43"/>
  <c r="E41"/>
  <c r="E37"/>
  <c r="E38"/>
  <c r="E39"/>
  <c r="E36"/>
  <c r="E29"/>
  <c r="E30"/>
  <c r="E31"/>
  <c r="E32"/>
  <c r="E28"/>
  <c r="E25"/>
  <c r="E24" s="1"/>
  <c r="E21"/>
  <c r="E20"/>
  <c r="E17"/>
  <c r="E18"/>
  <c r="E16"/>
  <c r="G10"/>
  <c r="H10"/>
  <c r="I10"/>
  <c r="F10"/>
  <c r="G11"/>
  <c r="H11"/>
  <c r="I11"/>
  <c r="F11"/>
  <c r="G12"/>
  <c r="H12"/>
  <c r="I12"/>
  <c r="F12"/>
  <c r="F14"/>
  <c r="G14"/>
  <c r="H14"/>
  <c r="I14"/>
  <c r="D14"/>
  <c r="D23"/>
  <c r="F24"/>
  <c r="G24"/>
  <c r="H24"/>
  <c r="I24"/>
  <c r="D24"/>
  <c r="F34"/>
  <c r="G34"/>
  <c r="H34"/>
  <c r="I34"/>
  <c r="D34"/>
  <c r="D37"/>
  <c r="G45"/>
  <c r="H45"/>
  <c r="I45"/>
  <c r="F45"/>
  <c r="D48"/>
  <c r="D45" s="1"/>
  <c r="D49"/>
  <c r="D47"/>
  <c r="D39"/>
  <c r="D38"/>
  <c r="D36"/>
  <c r="D29"/>
  <c r="D30"/>
  <c r="D31"/>
  <c r="D32"/>
  <c r="D28"/>
  <c r="D25"/>
  <c r="D20"/>
  <c r="D21"/>
  <c r="D18"/>
  <c r="D17"/>
  <c r="F52"/>
  <c r="G52"/>
  <c r="G51" s="1"/>
  <c r="H52"/>
  <c r="H51" s="1"/>
  <c r="I52"/>
  <c r="I51" s="1"/>
  <c r="D53"/>
  <c r="I48"/>
  <c r="H48"/>
  <c r="G48"/>
  <c r="F48"/>
  <c r="D42"/>
  <c r="D43"/>
  <c r="D41"/>
  <c r="F27"/>
  <c r="G27"/>
  <c r="H27"/>
  <c r="I27"/>
  <c r="F15"/>
  <c r="G15"/>
  <c r="H15"/>
  <c r="I15"/>
  <c r="F19"/>
  <c r="G19"/>
  <c r="H19"/>
  <c r="I19"/>
  <c r="D16"/>
  <c r="D46"/>
  <c r="G46"/>
  <c r="H46"/>
  <c r="F35"/>
  <c r="G35"/>
  <c r="H35"/>
  <c r="I35"/>
  <c r="F51"/>
  <c r="I46"/>
  <c r="F46"/>
  <c r="I40"/>
  <c r="H40"/>
  <c r="G40"/>
  <c r="F40"/>
  <c r="F23" i="38" l="1"/>
  <c r="E23"/>
  <c r="E27"/>
  <c r="D27"/>
  <c r="D23" s="1"/>
  <c r="E34"/>
  <c r="D34"/>
  <c r="I10"/>
  <c r="I9" s="1"/>
  <c r="E10"/>
  <c r="E12" i="37"/>
  <c r="D27"/>
  <c r="E15"/>
  <c r="D19"/>
  <c r="E27"/>
  <c r="D15"/>
  <c r="E19"/>
  <c r="D40"/>
  <c r="D52"/>
  <c r="D51" s="1"/>
  <c r="E46"/>
  <c r="D35"/>
  <c r="G23"/>
  <c r="H23"/>
  <c r="I23"/>
  <c r="F23"/>
  <c r="E35"/>
  <c r="E52"/>
  <c r="E51" s="1"/>
  <c r="E40"/>
  <c r="D10" i="38" l="1"/>
  <c r="D9" s="1"/>
  <c r="E9"/>
  <c r="E34" i="37"/>
  <c r="E14"/>
  <c r="E23"/>
  <c r="E11"/>
  <c r="D11" s="1"/>
  <c r="E10"/>
  <c r="D10" s="1"/>
  <c r="H9"/>
  <c r="F9"/>
  <c r="I9"/>
  <c r="D12"/>
  <c r="G9"/>
  <c r="D9" l="1"/>
  <c r="E9"/>
</calcChain>
</file>

<file path=xl/sharedStrings.xml><?xml version="1.0" encoding="utf-8"?>
<sst xmlns="http://schemas.openxmlformats.org/spreadsheetml/2006/main" count="154" uniqueCount="57">
  <si>
    <t xml:space="preserve">Anexa nr 2 </t>
  </si>
  <si>
    <t>Nr.</t>
  </si>
  <si>
    <t xml:space="preserve">Denumirea obiectivului  </t>
  </si>
  <si>
    <t>Valoare totala</t>
  </si>
  <si>
    <t>Prevederi in buget local</t>
  </si>
  <si>
    <t>din bugetul local</t>
  </si>
  <si>
    <t>TOTAL DIN CARE:</t>
  </si>
  <si>
    <t>Total 67.02 CULTURA, RELIGIE, SPORT</t>
  </si>
  <si>
    <t>TOTAL 70.02 SERVICII  SI DEZVOLTARE PUBLICA, LOCUINTE, MEDIU, APE</t>
  </si>
  <si>
    <t>TOTAL 74.02 PROTECTIA MEDIULUI</t>
  </si>
  <si>
    <t>TOTAL 84.02 TRANSPORTURI</t>
  </si>
  <si>
    <t>EXCEDENT BUGET LOCAL</t>
  </si>
  <si>
    <t>Total 65.02 INVATAMANT</t>
  </si>
  <si>
    <t>C) ALTE CHELTUIELI DE INVESTITII</t>
  </si>
  <si>
    <t>2=3</t>
  </si>
  <si>
    <t>3=4+5+6+7</t>
  </si>
  <si>
    <t>Alte surse (Fonduri Guvernamentale, Subventii contracte asociere)</t>
  </si>
  <si>
    <t>B) OBIECTIVE DE INVESTITII NOI</t>
  </si>
  <si>
    <t>A) OBIECTIVE DE INVESTITII IN CONTINUARE</t>
  </si>
  <si>
    <t>TOTAL A OBIECTIVE DE INVESTITII IN CONTINUARE</t>
  </si>
  <si>
    <t>TOTAL B OBIECTIVE DE INVESTITII NOI</t>
  </si>
  <si>
    <t>TOTAL C ALTE CHELTUIELI DE INVESTITII</t>
  </si>
  <si>
    <t>Ordonator principal de credite</t>
  </si>
  <si>
    <t>65/71</t>
  </si>
  <si>
    <t>67/71</t>
  </si>
  <si>
    <t>70/71</t>
  </si>
  <si>
    <t>70/60</t>
  </si>
  <si>
    <t>74/71</t>
  </si>
  <si>
    <t>84/71</t>
  </si>
  <si>
    <t xml:space="preserve">LISTA  OBIECTIVELOR DE INVESTITII  PE ANUL 2024   CU FINANTARE   DIN BUGETUL LOCAL </t>
  </si>
  <si>
    <t>U.A.T. COMUNA BUCU</t>
  </si>
  <si>
    <t>CUI 4427900</t>
  </si>
  <si>
    <t>PREVEDERI 2024</t>
  </si>
  <si>
    <t>CONSTRUIRE SALA DE EDUCATIE FIZIA</t>
  </si>
  <si>
    <t>RENOVARE ENERGETICA MODERATA GRADINITA + DISPENSAR UMAN</t>
  </si>
  <si>
    <t>DEZVOLTAREA UNUI SERVICIU DE EDUCATIE TIMPURIE COMPLEMENTARA</t>
  </si>
  <si>
    <t>REABILITARE IMPREJMUIRE SCOALA GIMNAZIAL SF IERARH NICOLAE</t>
  </si>
  <si>
    <t>RENOVARE SCOALA GIMNAZIAL SF IERARH NICOLAE, CORPURI C1+C3</t>
  </si>
  <si>
    <t>AMENAJARE TEREN SINTETIC</t>
  </si>
  <si>
    <t>MODERNIZARE STATION</t>
  </si>
  <si>
    <t>AMENAJARE PARC SILOZ</t>
  </si>
  <si>
    <t>REABILITARE SI DOTARE PARCURI</t>
  </si>
  <si>
    <t>EXTINDERE SI REABILITARE SALON FESTIVITATI</t>
  </si>
  <si>
    <t>EXTINDERE RETEA ILUMINAT PUBLIC</t>
  </si>
  <si>
    <t>RENOVARE ENERGETICA MODERATA CLADIRE CU CARACTER SOCIAL</t>
  </si>
  <si>
    <t>ACHIZITIE TERENURI PENTRU CLADIRI SOCIALE</t>
  </si>
  <si>
    <t>MODERNIZARE STATII AUTOBUZ</t>
  </si>
  <si>
    <t>AMENAJARE PARC FOTOVOLTAIC</t>
  </si>
  <si>
    <t>CONSTRUIRE STATIE EPURARE</t>
  </si>
  <si>
    <t>STUDII, PROIECTE, AVIZE, TAXE CONSTRUIRE STATIE EPURARE</t>
  </si>
  <si>
    <t>DRĂGUȘIN  ION</t>
  </si>
  <si>
    <t>MODERNIZARE CAI DE ACCES PIETONALE SI TROTUARE</t>
  </si>
  <si>
    <t>INFIINTARE SISTEM DISTRIBUIRE GAZE NATURALE IN COM. BUCU              ( PT + EXECUTIE )</t>
  </si>
  <si>
    <t>65/60</t>
  </si>
  <si>
    <t>Finantare Nerambursabila
PNRR</t>
  </si>
  <si>
    <t xml:space="preserve">SALA PREGATIRE FIZICA SI VESTIARE </t>
  </si>
  <si>
    <t>REABILITARE SI EXTINDERE SISTEM ALIMENTARE APA+CANAL -  ( PT + EXECUTIE )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</si>
</sst>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Calibri"/>
      <family val="2"/>
      <charset val="238"/>
      <scheme val="minor"/>
    </font>
    <font>
      <sz val="12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C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vertical="center" wrapText="1"/>
    </xf>
    <xf numFmtId="43" fontId="0" fillId="0" borderId="0" xfId="1" applyFont="1"/>
    <xf numFmtId="0" fontId="2" fillId="0" borderId="0" xfId="0" applyFont="1"/>
    <xf numFmtId="43" fontId="0" fillId="0" borderId="0" xfId="1" applyFont="1" applyAlignment="1">
      <alignment vertical="center" wrapText="1"/>
    </xf>
    <xf numFmtId="0" fontId="4" fillId="0" borderId="2" xfId="0" applyFont="1" applyBorder="1" applyAlignment="1">
      <alignment vertical="center" wrapText="1"/>
    </xf>
    <xf numFmtId="43" fontId="4" fillId="0" borderId="2" xfId="1" applyFont="1" applyBorder="1" applyAlignment="1">
      <alignment vertical="center" wrapText="1"/>
    </xf>
    <xf numFmtId="0" fontId="3" fillId="2" borderId="2" xfId="0" applyFont="1" applyFill="1" applyBorder="1"/>
    <xf numFmtId="0" fontId="3" fillId="2" borderId="2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43" fontId="4" fillId="0" borderId="2" xfId="0" applyNumberFormat="1" applyFont="1" applyBorder="1" applyAlignment="1">
      <alignment vertical="center" wrapText="1"/>
    </xf>
    <xf numFmtId="0" fontId="3" fillId="2" borderId="2" xfId="0" applyFont="1" applyFill="1" applyBorder="1" applyAlignment="1">
      <alignment vertical="center"/>
    </xf>
    <xf numFmtId="43" fontId="2" fillId="0" borderId="2" xfId="1" applyFont="1" applyBorder="1"/>
    <xf numFmtId="43" fontId="0" fillId="0" borderId="2" xfId="1" applyFont="1" applyBorder="1"/>
    <xf numFmtId="43" fontId="4" fillId="0" borderId="2" xfId="1" applyFont="1" applyBorder="1"/>
    <xf numFmtId="43" fontId="0" fillId="0" borderId="2" xfId="1" applyFont="1" applyBorder="1" applyAlignment="1">
      <alignment vertical="center"/>
    </xf>
    <xf numFmtId="43" fontId="2" fillId="0" borderId="2" xfId="1" applyFont="1" applyBorder="1" applyAlignment="1">
      <alignment vertical="center"/>
    </xf>
    <xf numFmtId="43" fontId="4" fillId="0" borderId="2" xfId="1" applyFont="1" applyBorder="1" applyAlignment="1">
      <alignment vertical="center"/>
    </xf>
    <xf numFmtId="43" fontId="0" fillId="0" borderId="2" xfId="1" applyFont="1" applyFill="1" applyBorder="1" applyAlignment="1">
      <alignment vertical="center" wrapText="1"/>
    </xf>
    <xf numFmtId="43" fontId="0" fillId="0" borderId="2" xfId="1" applyFont="1" applyFill="1" applyBorder="1" applyAlignment="1">
      <alignment vertical="center"/>
    </xf>
    <xf numFmtId="43" fontId="0" fillId="0" borderId="2" xfId="1" applyFont="1" applyFill="1" applyBorder="1"/>
    <xf numFmtId="0" fontId="4" fillId="0" borderId="2" xfId="0" applyFont="1" applyFill="1" applyBorder="1" applyAlignment="1">
      <alignment vertical="center" wrapText="1"/>
    </xf>
    <xf numFmtId="43" fontId="4" fillId="0" borderId="2" xfId="1" applyFont="1" applyFill="1" applyBorder="1" applyAlignment="1">
      <alignment vertical="center" wrapText="1"/>
    </xf>
    <xf numFmtId="43" fontId="4" fillId="0" borderId="2" xfId="1" applyFont="1" applyFill="1" applyBorder="1" applyAlignment="1">
      <alignment vertical="center"/>
    </xf>
    <xf numFmtId="0" fontId="5" fillId="2" borderId="2" xfId="0" applyFont="1" applyFill="1" applyBorder="1" applyAlignment="1">
      <alignment vertical="center" wrapText="1"/>
    </xf>
    <xf numFmtId="43" fontId="5" fillId="2" borderId="2" xfId="1" applyFont="1" applyFill="1" applyBorder="1" applyAlignment="1">
      <alignment vertical="center"/>
    </xf>
    <xf numFmtId="43" fontId="6" fillId="0" borderId="2" xfId="1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0" fillId="0" borderId="0" xfId="0"/>
    <xf numFmtId="0" fontId="0" fillId="0" borderId="2" xfId="0" applyBorder="1" applyAlignment="1">
      <alignment horizontal="center"/>
    </xf>
    <xf numFmtId="0" fontId="0" fillId="0" borderId="0" xfId="0"/>
    <xf numFmtId="0" fontId="0" fillId="0" borderId="0" xfId="0"/>
    <xf numFmtId="43" fontId="5" fillId="2" borderId="2" xfId="1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43" fontId="0" fillId="0" borderId="0" xfId="1" applyFont="1" applyBorder="1" applyAlignment="1">
      <alignment vertical="center" wrapText="1"/>
    </xf>
    <xf numFmtId="43" fontId="0" fillId="0" borderId="0" xfId="1" applyFont="1" applyBorder="1" applyAlignment="1">
      <alignment vertical="center"/>
    </xf>
    <xf numFmtId="43" fontId="5" fillId="2" borderId="2" xfId="0" applyNumberFormat="1" applyFont="1" applyFill="1" applyBorder="1" applyAlignment="1">
      <alignment vertical="center" wrapText="1"/>
    </xf>
    <xf numFmtId="43" fontId="0" fillId="0" borderId="0" xfId="0" applyNumberFormat="1"/>
    <xf numFmtId="0" fontId="0" fillId="0" borderId="0" xfId="0"/>
    <xf numFmtId="0" fontId="0" fillId="0" borderId="0" xfId="0"/>
    <xf numFmtId="0" fontId="0" fillId="3" borderId="0" xfId="0" applyFill="1"/>
    <xf numFmtId="0" fontId="7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43" fontId="6" fillId="0" borderId="2" xfId="1" applyFont="1" applyFill="1" applyBorder="1"/>
    <xf numFmtId="0" fontId="9" fillId="0" borderId="2" xfId="0" applyFont="1" applyFill="1" applyBorder="1" applyAlignment="1">
      <alignment vertical="center" wrapText="1"/>
    </xf>
    <xf numFmtId="43" fontId="9" fillId="0" borderId="2" xfId="1" applyFont="1" applyFill="1" applyBorder="1" applyAlignment="1">
      <alignment vertical="center" wrapText="1"/>
    </xf>
    <xf numFmtId="43" fontId="9" fillId="0" borderId="2" xfId="1" applyFont="1" applyFill="1" applyBorder="1" applyAlignment="1">
      <alignment vertical="center"/>
    </xf>
    <xf numFmtId="43" fontId="9" fillId="0" borderId="2" xfId="1" applyFont="1" applyFill="1" applyBorder="1"/>
    <xf numFmtId="43" fontId="6" fillId="0" borderId="2" xfId="1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43" fontId="7" fillId="0" borderId="2" xfId="1" applyFont="1" applyFill="1" applyBorder="1" applyAlignment="1">
      <alignment vertical="center" wrapText="1"/>
    </xf>
    <xf numFmtId="43" fontId="7" fillId="0" borderId="2" xfId="1" applyFont="1" applyFill="1" applyBorder="1" applyAlignment="1">
      <alignment vertical="center"/>
    </xf>
    <xf numFmtId="43" fontId="7" fillId="0" borderId="2" xfId="1" applyFont="1" applyFill="1" applyBorder="1"/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0" xfId="0" applyFont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</cellXfs>
  <cellStyles count="2">
    <cellStyle name="Normal" xfId="0" builtinId="0"/>
    <cellStyle name="Virgulă" xfId="1" builtinId="3"/>
  </cellStyles>
  <dxfs count="0"/>
  <tableStyles count="0" defaultTableStyle="TableStyleMedium9" defaultPivotStyle="PivotStyleLight16"/>
  <colors>
    <mruColors>
      <color rgb="FFFFFFCC"/>
      <color rgb="FFCCFF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6"/>
  <sheetViews>
    <sheetView tabSelected="1" view="pageLayout" topLeftCell="A22" zoomScale="90" zoomScaleNormal="100" zoomScalePageLayoutView="90" workbookViewId="0">
      <selection activeCell="B31" sqref="B31"/>
    </sheetView>
  </sheetViews>
  <sheetFormatPr defaultRowHeight="15"/>
  <cols>
    <col min="1" max="1" width="4" style="43" customWidth="1"/>
    <col min="2" max="2" width="31.7109375" style="43" customWidth="1"/>
    <col min="3" max="3" width="6.85546875" style="61" customWidth="1"/>
    <col min="4" max="4" width="16.85546875" style="43" customWidth="1"/>
    <col min="5" max="5" width="18" style="43" customWidth="1"/>
    <col min="6" max="6" width="16.85546875" style="43" customWidth="1"/>
    <col min="7" max="7" width="16.28515625" style="43" customWidth="1"/>
    <col min="8" max="8" width="15.85546875" style="43" customWidth="1"/>
    <col min="9" max="9" width="16.7109375" style="43" customWidth="1"/>
    <col min="10" max="11" width="9.140625" style="43"/>
    <col min="12" max="13" width="15.140625" style="43" bestFit="1" customWidth="1"/>
    <col min="14" max="16384" width="9.140625" style="43"/>
  </cols>
  <sheetData>
    <row r="1" spans="1:15">
      <c r="A1" s="5" t="s">
        <v>30</v>
      </c>
      <c r="G1" s="43" t="s">
        <v>0</v>
      </c>
    </row>
    <row r="2" spans="1:15">
      <c r="A2" s="5" t="s">
        <v>31</v>
      </c>
    </row>
    <row r="4" spans="1:15" ht="18.75">
      <c r="A4" s="74" t="s">
        <v>29</v>
      </c>
      <c r="B4" s="74"/>
      <c r="C4" s="74"/>
      <c r="D4" s="74"/>
      <c r="E4" s="74"/>
      <c r="F4" s="74"/>
      <c r="G4" s="74"/>
      <c r="H4" s="74"/>
      <c r="I4" s="74"/>
      <c r="J4" s="2"/>
      <c r="K4" s="2"/>
      <c r="L4" s="2"/>
      <c r="M4" s="2"/>
      <c r="N4" s="2"/>
      <c r="O4" s="2"/>
    </row>
    <row r="6" spans="1:15">
      <c r="A6" s="75" t="s">
        <v>1</v>
      </c>
      <c r="B6" s="75" t="s">
        <v>2</v>
      </c>
      <c r="C6" s="76"/>
      <c r="D6" s="75" t="s">
        <v>3</v>
      </c>
      <c r="E6" s="78" t="s">
        <v>4</v>
      </c>
      <c r="F6" s="78" t="s">
        <v>32</v>
      </c>
      <c r="G6" s="78"/>
      <c r="H6" s="78" t="s">
        <v>16</v>
      </c>
      <c r="I6" s="78" t="s">
        <v>54</v>
      </c>
    </row>
    <row r="7" spans="1:15" ht="30">
      <c r="A7" s="75"/>
      <c r="B7" s="75"/>
      <c r="C7" s="77"/>
      <c r="D7" s="75"/>
      <c r="E7" s="78"/>
      <c r="F7" s="59" t="s">
        <v>11</v>
      </c>
      <c r="G7" s="59" t="s">
        <v>5</v>
      </c>
      <c r="H7" s="78"/>
      <c r="I7" s="78"/>
      <c r="L7" s="41"/>
    </row>
    <row r="8" spans="1:15">
      <c r="A8" s="60">
        <v>0</v>
      </c>
      <c r="B8" s="60">
        <v>1</v>
      </c>
      <c r="C8" s="62"/>
      <c r="D8" s="60" t="s">
        <v>14</v>
      </c>
      <c r="E8" s="60" t="s">
        <v>15</v>
      </c>
      <c r="F8" s="60">
        <v>4</v>
      </c>
      <c r="G8" s="60">
        <v>5</v>
      </c>
      <c r="H8" s="60">
        <v>6</v>
      </c>
      <c r="I8" s="60">
        <v>7</v>
      </c>
    </row>
    <row r="9" spans="1:15" ht="15.75">
      <c r="A9" s="79" t="s">
        <v>6</v>
      </c>
      <c r="B9" s="79"/>
      <c r="C9" s="63"/>
      <c r="D9" s="16">
        <f t="shared" ref="D9:H9" si="0">SUM(D10:D12)</f>
        <v>15210000</v>
      </c>
      <c r="E9" s="16">
        <f>SUM(E10:E12)</f>
        <v>15210000</v>
      </c>
      <c r="F9" s="16">
        <f t="shared" si="0"/>
        <v>6410000</v>
      </c>
      <c r="G9" s="16">
        <f>SUM(G10:G12)</f>
        <v>0</v>
      </c>
      <c r="H9" s="16">
        <f t="shared" si="0"/>
        <v>2700000</v>
      </c>
      <c r="I9" s="16">
        <f>SUM(I10:I12)</f>
        <v>6100000</v>
      </c>
    </row>
    <row r="10" spans="1:15" ht="29.25" customHeight="1">
      <c r="A10" s="80" t="s">
        <v>19</v>
      </c>
      <c r="B10" s="81"/>
      <c r="C10" s="64"/>
      <c r="D10" s="18">
        <f>E10</f>
        <v>10470000</v>
      </c>
      <c r="E10" s="17">
        <f>F10+G10+H10+I10</f>
        <v>10470000</v>
      </c>
      <c r="F10" s="17">
        <f>F15+F24+F35+F46+F52</f>
        <v>1670000</v>
      </c>
      <c r="G10" s="17">
        <f t="shared" ref="G10:I10" si="1">G15+G24+G35+G46+G52</f>
        <v>0</v>
      </c>
      <c r="H10" s="17">
        <f t="shared" si="1"/>
        <v>2700000</v>
      </c>
      <c r="I10" s="17">
        <f t="shared" si="1"/>
        <v>6100000</v>
      </c>
    </row>
    <row r="11" spans="1:15">
      <c r="A11" s="82" t="s">
        <v>20</v>
      </c>
      <c r="B11" s="82"/>
      <c r="C11" s="65"/>
      <c r="D11" s="14">
        <f>E11</f>
        <v>4700000</v>
      </c>
      <c r="E11" s="15">
        <f>F11+G11+H11+I11</f>
        <v>4700000</v>
      </c>
      <c r="F11" s="15">
        <f>F19+F27+F40</f>
        <v>4700000</v>
      </c>
      <c r="G11" s="15">
        <f t="shared" ref="G11:I11" si="2">G19+G27+G40</f>
        <v>0</v>
      </c>
      <c r="H11" s="15">
        <f t="shared" si="2"/>
        <v>0</v>
      </c>
      <c r="I11" s="15">
        <f t="shared" si="2"/>
        <v>0</v>
      </c>
    </row>
    <row r="12" spans="1:15">
      <c r="A12" s="82" t="s">
        <v>21</v>
      </c>
      <c r="B12" s="82"/>
      <c r="C12" s="65"/>
      <c r="D12" s="14">
        <f>E12</f>
        <v>40000</v>
      </c>
      <c r="E12" s="15">
        <f>F12+G12+H12+I12</f>
        <v>40000</v>
      </c>
      <c r="F12" s="15">
        <f>F49</f>
        <v>40000</v>
      </c>
      <c r="G12" s="15">
        <f t="shared" ref="G12:I12" si="3">G49</f>
        <v>0</v>
      </c>
      <c r="H12" s="15">
        <f t="shared" si="3"/>
        <v>0</v>
      </c>
      <c r="I12" s="15">
        <f t="shared" si="3"/>
        <v>0</v>
      </c>
    </row>
    <row r="13" spans="1:15">
      <c r="D13" s="4"/>
      <c r="E13" s="4"/>
      <c r="F13" s="4"/>
      <c r="G13" s="4"/>
      <c r="H13" s="4"/>
      <c r="I13" s="4"/>
    </row>
    <row r="14" spans="1:15" ht="18.75">
      <c r="A14" s="36">
        <v>1</v>
      </c>
      <c r="B14" s="10" t="s">
        <v>12</v>
      </c>
      <c r="C14" s="66"/>
      <c r="D14" s="35">
        <f>D15+D19</f>
        <v>6950000</v>
      </c>
      <c r="E14" s="35">
        <f t="shared" ref="E14:I14" si="4">E15+E19</f>
        <v>6950000</v>
      </c>
      <c r="F14" s="35">
        <f t="shared" si="4"/>
        <v>1800000</v>
      </c>
      <c r="G14" s="35">
        <f t="shared" si="4"/>
        <v>0</v>
      </c>
      <c r="H14" s="35">
        <f t="shared" si="4"/>
        <v>0</v>
      </c>
      <c r="I14" s="35">
        <f t="shared" si="4"/>
        <v>5150000</v>
      </c>
    </row>
    <row r="15" spans="1:15" ht="33" customHeight="1">
      <c r="A15" s="83"/>
      <c r="B15" s="7" t="s">
        <v>18</v>
      </c>
      <c r="C15" s="67"/>
      <c r="D15" s="8">
        <f>D16+D17+D18</f>
        <v>5300000</v>
      </c>
      <c r="E15" s="8">
        <f t="shared" ref="E15:I15" si="5">E16+E17+E18</f>
        <v>5300000</v>
      </c>
      <c r="F15" s="8">
        <f t="shared" si="5"/>
        <v>150000</v>
      </c>
      <c r="G15" s="8">
        <f t="shared" si="5"/>
        <v>0</v>
      </c>
      <c r="H15" s="8">
        <f t="shared" si="5"/>
        <v>0</v>
      </c>
      <c r="I15" s="8">
        <f t="shared" si="5"/>
        <v>5150000</v>
      </c>
    </row>
    <row r="16" spans="1:15" ht="45">
      <c r="A16" s="83"/>
      <c r="B16" s="45" t="s">
        <v>34</v>
      </c>
      <c r="C16" s="53" t="s">
        <v>53</v>
      </c>
      <c r="D16" s="20">
        <f>G16+H16+I16</f>
        <v>3800000</v>
      </c>
      <c r="E16" s="21">
        <f>F16+G16+H16+I16</f>
        <v>3800000</v>
      </c>
      <c r="F16" s="21"/>
      <c r="G16" s="21">
        <v>0</v>
      </c>
      <c r="H16" s="21">
        <v>0</v>
      </c>
      <c r="I16" s="21">
        <v>3800000</v>
      </c>
    </row>
    <row r="17" spans="1:9" ht="45">
      <c r="A17" s="83"/>
      <c r="B17" s="45" t="s">
        <v>35</v>
      </c>
      <c r="C17" s="53" t="s">
        <v>53</v>
      </c>
      <c r="D17" s="20">
        <f>G17+H17+I17+F17</f>
        <v>1400000</v>
      </c>
      <c r="E17" s="21">
        <f t="shared" ref="E17:E18" si="6">F17+G17+H17+I17</f>
        <v>1400000</v>
      </c>
      <c r="F17" s="21">
        <v>50000</v>
      </c>
      <c r="G17" s="21">
        <v>0</v>
      </c>
      <c r="H17" s="22"/>
      <c r="I17" s="21">
        <v>1350000</v>
      </c>
    </row>
    <row r="18" spans="1:9" ht="47.25">
      <c r="A18" s="83"/>
      <c r="B18" s="46" t="s">
        <v>37</v>
      </c>
      <c r="C18" s="57" t="s">
        <v>23</v>
      </c>
      <c r="D18" s="20">
        <f>G18+H18+I18+F18</f>
        <v>100000</v>
      </c>
      <c r="E18" s="21">
        <f t="shared" si="6"/>
        <v>100000</v>
      </c>
      <c r="F18" s="28">
        <v>100000</v>
      </c>
      <c r="G18" s="28"/>
      <c r="H18" s="47"/>
      <c r="I18" s="28"/>
    </row>
    <row r="19" spans="1:9" ht="31.5">
      <c r="A19" s="83"/>
      <c r="B19" s="7" t="s">
        <v>17</v>
      </c>
      <c r="C19" s="67"/>
      <c r="D19" s="8">
        <f>D21+D20</f>
        <v>1650000</v>
      </c>
      <c r="E19" s="19">
        <f>E21+E20</f>
        <v>1650000</v>
      </c>
      <c r="F19" s="19">
        <f t="shared" ref="F19:I19" si="7">F21+F20</f>
        <v>1650000</v>
      </c>
      <c r="G19" s="19">
        <f t="shared" si="7"/>
        <v>0</v>
      </c>
      <c r="H19" s="19">
        <f t="shared" si="7"/>
        <v>0</v>
      </c>
      <c r="I19" s="19">
        <f t="shared" si="7"/>
        <v>0</v>
      </c>
    </row>
    <row r="20" spans="1:9" ht="31.5">
      <c r="A20" s="83"/>
      <c r="B20" s="48" t="s">
        <v>33</v>
      </c>
      <c r="C20" s="57" t="s">
        <v>23</v>
      </c>
      <c r="D20" s="49">
        <f>F20</f>
        <v>1500000</v>
      </c>
      <c r="E20" s="50">
        <f>F20+G20+H20+I20</f>
        <v>1500000</v>
      </c>
      <c r="F20" s="51">
        <v>1500000</v>
      </c>
      <c r="G20" s="50"/>
      <c r="H20" s="51"/>
      <c r="I20" s="50"/>
    </row>
    <row r="21" spans="1:9" ht="47.25">
      <c r="A21" s="83"/>
      <c r="B21" s="48" t="s">
        <v>36</v>
      </c>
      <c r="C21" s="57" t="s">
        <v>23</v>
      </c>
      <c r="D21" s="52">
        <f>F21</f>
        <v>150000</v>
      </c>
      <c r="E21" s="50">
        <f>F21+G21+H21+I21</f>
        <v>150000</v>
      </c>
      <c r="F21" s="28">
        <v>150000</v>
      </c>
      <c r="G21" s="28">
        <v>0</v>
      </c>
      <c r="H21" s="47"/>
      <c r="I21" s="28"/>
    </row>
    <row r="22" spans="1:9">
      <c r="B22" s="3"/>
      <c r="C22" s="68"/>
      <c r="D22" s="6"/>
      <c r="E22" s="4"/>
      <c r="F22" s="4"/>
      <c r="G22" s="4"/>
      <c r="H22" s="4"/>
      <c r="I22" s="4"/>
    </row>
    <row r="23" spans="1:9" ht="37.5">
      <c r="A23" s="36">
        <v>2</v>
      </c>
      <c r="B23" s="10" t="s">
        <v>7</v>
      </c>
      <c r="C23" s="66"/>
      <c r="D23" s="35">
        <f>D24+D27</f>
        <v>2900000</v>
      </c>
      <c r="E23" s="27">
        <f t="shared" ref="E23:I23" si="8">E24+E27</f>
        <v>2900000</v>
      </c>
      <c r="F23" s="27">
        <f t="shared" si="8"/>
        <v>2900000</v>
      </c>
      <c r="G23" s="27">
        <f t="shared" si="8"/>
        <v>0</v>
      </c>
      <c r="H23" s="27">
        <f t="shared" si="8"/>
        <v>0</v>
      </c>
      <c r="I23" s="27">
        <f t="shared" si="8"/>
        <v>0</v>
      </c>
    </row>
    <row r="24" spans="1:9" ht="33" customHeight="1">
      <c r="A24" s="73"/>
      <c r="B24" s="7" t="s">
        <v>18</v>
      </c>
      <c r="C24" s="67"/>
      <c r="D24" s="12">
        <f>D25</f>
        <v>350000</v>
      </c>
      <c r="E24" s="12">
        <f t="shared" ref="E24:I24" si="9">E25</f>
        <v>350000</v>
      </c>
      <c r="F24" s="12">
        <f t="shared" si="9"/>
        <v>350000</v>
      </c>
      <c r="G24" s="12">
        <f t="shared" si="9"/>
        <v>0</v>
      </c>
      <c r="H24" s="12">
        <f t="shared" si="9"/>
        <v>0</v>
      </c>
      <c r="I24" s="12">
        <f t="shared" si="9"/>
        <v>0</v>
      </c>
    </row>
    <row r="25" spans="1:9" ht="30">
      <c r="A25" s="73"/>
      <c r="B25" s="45" t="s">
        <v>55</v>
      </c>
      <c r="C25" s="53" t="s">
        <v>24</v>
      </c>
      <c r="D25" s="54">
        <f>F25</f>
        <v>350000</v>
      </c>
      <c r="E25" s="55">
        <f>F25+G25+H25+I25</f>
        <v>350000</v>
      </c>
      <c r="F25" s="55">
        <v>350000</v>
      </c>
      <c r="G25" s="55">
        <v>0</v>
      </c>
      <c r="H25" s="55">
        <v>0</v>
      </c>
      <c r="I25" s="56"/>
    </row>
    <row r="26" spans="1:9">
      <c r="A26" s="73"/>
      <c r="H26" s="22"/>
      <c r="I26" s="22"/>
    </row>
    <row r="27" spans="1:9" ht="31.5">
      <c r="A27" s="73"/>
      <c r="B27" s="23" t="s">
        <v>17</v>
      </c>
      <c r="C27" s="69"/>
      <c r="D27" s="24">
        <f>SUM(D28:D32)</f>
        <v>2550000</v>
      </c>
      <c r="E27" s="24">
        <f t="shared" ref="E27:I27" si="10">SUM(E28:E32)</f>
        <v>2550000</v>
      </c>
      <c r="F27" s="24">
        <f t="shared" si="10"/>
        <v>2550000</v>
      </c>
      <c r="G27" s="24">
        <f t="shared" si="10"/>
        <v>0</v>
      </c>
      <c r="H27" s="24">
        <f t="shared" si="10"/>
        <v>0</v>
      </c>
      <c r="I27" s="24">
        <f t="shared" si="10"/>
        <v>0</v>
      </c>
    </row>
    <row r="28" spans="1:9" ht="15.75">
      <c r="A28" s="73"/>
      <c r="B28" s="45" t="s">
        <v>39</v>
      </c>
      <c r="C28" s="53" t="s">
        <v>24</v>
      </c>
      <c r="D28" s="20">
        <f>F28</f>
        <v>150000</v>
      </c>
      <c r="E28" s="22">
        <f>F28+G28+H28+I28</f>
        <v>150000</v>
      </c>
      <c r="F28" s="22">
        <v>150000</v>
      </c>
      <c r="G28" s="22">
        <v>0</v>
      </c>
      <c r="H28" s="25"/>
      <c r="I28" s="25"/>
    </row>
    <row r="29" spans="1:9" ht="15.75">
      <c r="A29" s="73"/>
      <c r="B29" s="45" t="s">
        <v>38</v>
      </c>
      <c r="C29" s="53" t="s">
        <v>24</v>
      </c>
      <c r="D29" s="20">
        <f t="shared" ref="D29:D32" si="11">F29</f>
        <v>550000</v>
      </c>
      <c r="E29" s="22">
        <f t="shared" ref="E29:E32" si="12">F29+G29+H29+I29</f>
        <v>550000</v>
      </c>
      <c r="F29" s="22">
        <v>550000</v>
      </c>
      <c r="G29" s="22">
        <v>0</v>
      </c>
      <c r="H29" s="25"/>
      <c r="I29" s="25"/>
    </row>
    <row r="30" spans="1:9" ht="15.75">
      <c r="A30" s="73"/>
      <c r="B30" s="45" t="s">
        <v>41</v>
      </c>
      <c r="C30" s="57" t="s">
        <v>24</v>
      </c>
      <c r="D30" s="20">
        <f t="shared" si="11"/>
        <v>400000</v>
      </c>
      <c r="E30" s="22">
        <f t="shared" si="12"/>
        <v>400000</v>
      </c>
      <c r="F30" s="28">
        <v>400000</v>
      </c>
      <c r="G30" s="28">
        <v>0</v>
      </c>
      <c r="H30" s="28">
        <v>0</v>
      </c>
      <c r="I30" s="28"/>
    </row>
    <row r="31" spans="1:9" ht="20.25" customHeight="1">
      <c r="A31" s="73"/>
      <c r="B31" s="45" t="s">
        <v>40</v>
      </c>
      <c r="C31" s="57" t="s">
        <v>24</v>
      </c>
      <c r="D31" s="20">
        <f t="shared" si="11"/>
        <v>450000</v>
      </c>
      <c r="E31" s="22">
        <f t="shared" si="12"/>
        <v>450000</v>
      </c>
      <c r="F31" s="28">
        <v>450000</v>
      </c>
      <c r="G31" s="28">
        <v>0</v>
      </c>
      <c r="H31" s="28">
        <v>0</v>
      </c>
      <c r="I31" s="28"/>
    </row>
    <row r="32" spans="1:9" ht="30">
      <c r="A32" s="73"/>
      <c r="B32" s="45" t="s">
        <v>42</v>
      </c>
      <c r="C32" s="53" t="s">
        <v>24</v>
      </c>
      <c r="D32" s="20">
        <f t="shared" si="11"/>
        <v>1000000</v>
      </c>
      <c r="E32" s="22">
        <f t="shared" si="12"/>
        <v>1000000</v>
      </c>
      <c r="F32" s="22">
        <v>1000000</v>
      </c>
      <c r="G32" s="22">
        <v>0</v>
      </c>
      <c r="H32" s="22"/>
      <c r="I32" s="22"/>
    </row>
    <row r="33" spans="1:9">
      <c r="A33" s="11"/>
      <c r="B33" s="3"/>
      <c r="C33" s="68"/>
      <c r="D33" s="6"/>
      <c r="E33" s="4"/>
      <c r="F33" s="4"/>
      <c r="G33" s="4"/>
      <c r="H33" s="4"/>
      <c r="I33" s="4"/>
    </row>
    <row r="34" spans="1:9" ht="51.75">
      <c r="A34" s="13">
        <v>3</v>
      </c>
      <c r="B34" s="26" t="s">
        <v>8</v>
      </c>
      <c r="C34" s="70"/>
      <c r="D34" s="35">
        <f>D35+D40</f>
        <v>3420000</v>
      </c>
      <c r="E34" s="35">
        <f t="shared" ref="E34:I34" si="13">E35+E40</f>
        <v>3420000</v>
      </c>
      <c r="F34" s="35">
        <f t="shared" si="13"/>
        <v>1470000</v>
      </c>
      <c r="G34" s="35">
        <f t="shared" si="13"/>
        <v>0</v>
      </c>
      <c r="H34" s="35">
        <f t="shared" si="13"/>
        <v>1000000</v>
      </c>
      <c r="I34" s="35">
        <f t="shared" si="13"/>
        <v>950000</v>
      </c>
    </row>
    <row r="35" spans="1:9" ht="32.25" customHeight="1">
      <c r="A35" s="84"/>
      <c r="B35" s="7" t="s">
        <v>18</v>
      </c>
      <c r="C35" s="67"/>
      <c r="D35" s="12">
        <f t="shared" ref="D35:I35" si="14">SUM(D36:D39)</f>
        <v>2920000</v>
      </c>
      <c r="E35" s="19">
        <f t="shared" si="14"/>
        <v>2920000</v>
      </c>
      <c r="F35" s="19">
        <f t="shared" si="14"/>
        <v>970000</v>
      </c>
      <c r="G35" s="19">
        <f t="shared" si="14"/>
        <v>0</v>
      </c>
      <c r="H35" s="19">
        <f t="shared" si="14"/>
        <v>1000000</v>
      </c>
      <c r="I35" s="19">
        <f t="shared" si="14"/>
        <v>950000</v>
      </c>
    </row>
    <row r="36" spans="1:9" ht="49.5" customHeight="1">
      <c r="A36" s="84"/>
      <c r="B36" s="45" t="s">
        <v>52</v>
      </c>
      <c r="C36" s="53" t="s">
        <v>25</v>
      </c>
      <c r="D36" s="20">
        <f>F36</f>
        <v>170000</v>
      </c>
      <c r="E36" s="21">
        <f>F36+G36+H36+I36</f>
        <v>170000</v>
      </c>
      <c r="F36" s="21">
        <v>170000</v>
      </c>
      <c r="G36" s="21">
        <v>0</v>
      </c>
      <c r="H36" s="21">
        <v>0</v>
      </c>
      <c r="I36" s="21"/>
    </row>
    <row r="37" spans="1:9" ht="45">
      <c r="A37" s="84"/>
      <c r="B37" s="45" t="s">
        <v>56</v>
      </c>
      <c r="C37" s="53" t="s">
        <v>25</v>
      </c>
      <c r="D37" s="20">
        <f>F37+G37+H37+I37</f>
        <v>1000000</v>
      </c>
      <c r="E37" s="21">
        <f t="shared" ref="E37:E39" si="15">F37+G37+H37+I37</f>
        <v>1000000</v>
      </c>
      <c r="F37" s="21">
        <v>0</v>
      </c>
      <c r="G37" s="21"/>
      <c r="H37" s="21">
        <v>1000000</v>
      </c>
      <c r="I37" s="21">
        <v>0</v>
      </c>
    </row>
    <row r="38" spans="1:9" ht="29.25" customHeight="1">
      <c r="A38" s="84"/>
      <c r="B38" s="45" t="s">
        <v>43</v>
      </c>
      <c r="C38" s="53" t="s">
        <v>25</v>
      </c>
      <c r="D38" s="20">
        <f>F38</f>
        <v>200000</v>
      </c>
      <c r="E38" s="21">
        <f t="shared" si="15"/>
        <v>200000</v>
      </c>
      <c r="F38" s="21">
        <v>200000</v>
      </c>
      <c r="G38" s="21">
        <v>0</v>
      </c>
      <c r="H38" s="21"/>
      <c r="I38" s="21"/>
    </row>
    <row r="39" spans="1:9" ht="38.25" customHeight="1">
      <c r="A39" s="84"/>
      <c r="B39" s="45" t="s">
        <v>44</v>
      </c>
      <c r="C39" s="53" t="s">
        <v>26</v>
      </c>
      <c r="D39" s="20">
        <f>F39+I39</f>
        <v>1550000</v>
      </c>
      <c r="E39" s="21">
        <f t="shared" si="15"/>
        <v>1550000</v>
      </c>
      <c r="F39" s="21">
        <v>600000</v>
      </c>
      <c r="G39" s="21">
        <v>0</v>
      </c>
      <c r="H39" s="21">
        <v>0</v>
      </c>
      <c r="I39" s="21">
        <v>950000</v>
      </c>
    </row>
    <row r="40" spans="1:9" ht="31.5">
      <c r="A40" s="84"/>
      <c r="B40" s="7" t="s">
        <v>17</v>
      </c>
      <c r="C40" s="67"/>
      <c r="D40" s="8">
        <f t="shared" ref="D40:I40" si="16">SUM(D41:D43)</f>
        <v>500000</v>
      </c>
      <c r="E40" s="19">
        <f t="shared" si="16"/>
        <v>500000</v>
      </c>
      <c r="F40" s="19">
        <f t="shared" si="16"/>
        <v>500000</v>
      </c>
      <c r="G40" s="19">
        <f t="shared" si="16"/>
        <v>0</v>
      </c>
      <c r="H40" s="19">
        <f t="shared" si="16"/>
        <v>0</v>
      </c>
      <c r="I40" s="19">
        <f t="shared" si="16"/>
        <v>0</v>
      </c>
    </row>
    <row r="41" spans="1:9" ht="30">
      <c r="A41" s="84"/>
      <c r="B41" s="45" t="s">
        <v>45</v>
      </c>
      <c r="C41" s="53" t="s">
        <v>25</v>
      </c>
      <c r="D41" s="20">
        <f>F41+G41+H41+I41</f>
        <v>250000</v>
      </c>
      <c r="E41" s="21">
        <f>F41+G41+H41+I41</f>
        <v>250000</v>
      </c>
      <c r="F41" s="21">
        <v>250000</v>
      </c>
      <c r="G41" s="21">
        <v>0</v>
      </c>
      <c r="H41" s="21"/>
      <c r="I41" s="21">
        <v>0</v>
      </c>
    </row>
    <row r="42" spans="1:9" ht="22.5" customHeight="1">
      <c r="A42" s="84"/>
      <c r="B42" s="45" t="s">
        <v>46</v>
      </c>
      <c r="C42" s="53" t="s">
        <v>25</v>
      </c>
      <c r="D42" s="20">
        <f t="shared" ref="D42:D43" si="17">F42+G42+H42+I42</f>
        <v>150000</v>
      </c>
      <c r="E42" s="21">
        <f t="shared" ref="E42:E43" si="18">F42+G42+H42+I42</f>
        <v>150000</v>
      </c>
      <c r="F42" s="21">
        <v>150000</v>
      </c>
      <c r="G42" s="21">
        <v>0</v>
      </c>
      <c r="H42" s="21"/>
      <c r="I42" s="21">
        <v>0</v>
      </c>
    </row>
    <row r="43" spans="1:9" s="44" customFormat="1" ht="21.75" customHeight="1">
      <c r="A43" s="84"/>
      <c r="B43" s="45" t="s">
        <v>47</v>
      </c>
      <c r="C43" s="53" t="s">
        <v>25</v>
      </c>
      <c r="D43" s="20">
        <f t="shared" si="17"/>
        <v>100000</v>
      </c>
      <c r="E43" s="21">
        <f t="shared" si="18"/>
        <v>100000</v>
      </c>
      <c r="F43" s="21">
        <v>100000</v>
      </c>
      <c r="G43" s="21">
        <v>0</v>
      </c>
      <c r="H43" s="21"/>
      <c r="I43" s="21">
        <v>0</v>
      </c>
    </row>
    <row r="44" spans="1:9">
      <c r="A44" s="1"/>
      <c r="B44" s="3"/>
      <c r="C44" s="68"/>
      <c r="D44" s="6"/>
      <c r="E44" s="4"/>
      <c r="F44" s="4"/>
      <c r="G44" s="4"/>
      <c r="H44" s="4"/>
      <c r="I44" s="4"/>
    </row>
    <row r="45" spans="1:9" ht="37.5">
      <c r="A45" s="36">
        <v>4</v>
      </c>
      <c r="B45" s="10" t="s">
        <v>9</v>
      </c>
      <c r="C45" s="66"/>
      <c r="D45" s="35">
        <f>D46+D48</f>
        <v>440000</v>
      </c>
      <c r="E45" s="27">
        <f>E46+E48</f>
        <v>440000</v>
      </c>
      <c r="F45" s="27">
        <f>F46+F48</f>
        <v>240000</v>
      </c>
      <c r="G45" s="27">
        <f t="shared" ref="G45:I45" si="19">G46+G48</f>
        <v>0</v>
      </c>
      <c r="H45" s="27">
        <f t="shared" si="19"/>
        <v>200000</v>
      </c>
      <c r="I45" s="27">
        <f t="shared" si="19"/>
        <v>0</v>
      </c>
    </row>
    <row r="46" spans="1:9" ht="30.75" customHeight="1">
      <c r="A46" s="84"/>
      <c r="B46" s="7" t="s">
        <v>18</v>
      </c>
      <c r="C46" s="67"/>
      <c r="D46" s="12">
        <f t="shared" ref="D46:I46" si="20">SUM(D47:D47)</f>
        <v>400000</v>
      </c>
      <c r="E46" s="19">
        <f t="shared" si="20"/>
        <v>400000</v>
      </c>
      <c r="F46" s="19">
        <f t="shared" si="20"/>
        <v>200000</v>
      </c>
      <c r="G46" s="19">
        <f t="shared" si="20"/>
        <v>0</v>
      </c>
      <c r="H46" s="19">
        <f t="shared" si="20"/>
        <v>200000</v>
      </c>
      <c r="I46" s="19">
        <f t="shared" si="20"/>
        <v>0</v>
      </c>
    </row>
    <row r="47" spans="1:9" ht="30" customHeight="1">
      <c r="A47" s="84"/>
      <c r="B47" s="45" t="s">
        <v>48</v>
      </c>
      <c r="C47" s="53" t="s">
        <v>27</v>
      </c>
      <c r="D47" s="20">
        <f>F47+H47</f>
        <v>400000</v>
      </c>
      <c r="E47" s="21">
        <f>F47+G47+H47+I47</f>
        <v>400000</v>
      </c>
      <c r="F47" s="21">
        <v>200000</v>
      </c>
      <c r="G47" s="21">
        <v>0</v>
      </c>
      <c r="H47" s="21">
        <v>200000</v>
      </c>
      <c r="I47" s="21"/>
    </row>
    <row r="48" spans="1:9" ht="36.75" customHeight="1">
      <c r="A48" s="29"/>
      <c r="B48" s="23" t="s">
        <v>13</v>
      </c>
      <c r="C48" s="69"/>
      <c r="D48" s="24">
        <f t="shared" ref="D48:I48" si="21">D49</f>
        <v>40000</v>
      </c>
      <c r="E48" s="25">
        <f t="shared" si="21"/>
        <v>40000</v>
      </c>
      <c r="F48" s="25">
        <f t="shared" si="21"/>
        <v>40000</v>
      </c>
      <c r="G48" s="25">
        <f t="shared" si="21"/>
        <v>0</v>
      </c>
      <c r="H48" s="25">
        <f t="shared" si="21"/>
        <v>0</v>
      </c>
      <c r="I48" s="25">
        <f t="shared" si="21"/>
        <v>0</v>
      </c>
    </row>
    <row r="49" spans="1:9" ht="36.75" customHeight="1">
      <c r="A49" s="29"/>
      <c r="B49" s="58" t="s">
        <v>49</v>
      </c>
      <c r="C49" s="57" t="s">
        <v>27</v>
      </c>
      <c r="D49" s="49">
        <f>F49</f>
        <v>40000</v>
      </c>
      <c r="E49" s="50">
        <f>F49+G49+H49+I49</f>
        <v>40000</v>
      </c>
      <c r="F49" s="50">
        <v>40000</v>
      </c>
      <c r="G49" s="50">
        <v>0</v>
      </c>
      <c r="H49" s="50"/>
      <c r="I49" s="50">
        <v>0</v>
      </c>
    </row>
    <row r="50" spans="1:9">
      <c r="A50" s="29"/>
      <c r="B50" s="37"/>
      <c r="C50" s="71"/>
      <c r="D50" s="38"/>
      <c r="E50" s="39"/>
      <c r="F50" s="39"/>
      <c r="G50" s="39"/>
      <c r="H50" s="39"/>
      <c r="I50" s="39"/>
    </row>
    <row r="51" spans="1:9" ht="37.5">
      <c r="A51" s="9">
        <v>5</v>
      </c>
      <c r="B51" s="10" t="s">
        <v>10</v>
      </c>
      <c r="C51" s="66"/>
      <c r="D51" s="40">
        <f t="shared" ref="D51:I52" si="22">D52</f>
        <v>1500000</v>
      </c>
      <c r="E51" s="27">
        <f t="shared" si="22"/>
        <v>1500000</v>
      </c>
      <c r="F51" s="27">
        <f t="shared" si="22"/>
        <v>0</v>
      </c>
      <c r="G51" s="27">
        <f t="shared" si="22"/>
        <v>0</v>
      </c>
      <c r="H51" s="27">
        <f t="shared" si="22"/>
        <v>1500000</v>
      </c>
      <c r="I51" s="27">
        <f t="shared" si="22"/>
        <v>0</v>
      </c>
    </row>
    <row r="52" spans="1:9" ht="30.75" customHeight="1">
      <c r="A52" s="84"/>
      <c r="B52" s="7" t="s">
        <v>18</v>
      </c>
      <c r="C52" s="67"/>
      <c r="D52" s="12">
        <f>SUM(D53:D53)</f>
        <v>1500000</v>
      </c>
      <c r="E52" s="19">
        <f>SUM(E53:E53)</f>
        <v>1500000</v>
      </c>
      <c r="F52" s="19">
        <f t="shared" si="22"/>
        <v>0</v>
      </c>
      <c r="G52" s="19">
        <f t="shared" si="22"/>
        <v>0</v>
      </c>
      <c r="H52" s="19">
        <f t="shared" si="22"/>
        <v>1500000</v>
      </c>
      <c r="I52" s="19">
        <f>I53</f>
        <v>0</v>
      </c>
    </row>
    <row r="53" spans="1:9" ht="41.25" customHeight="1">
      <c r="A53" s="84"/>
      <c r="B53" s="45" t="s">
        <v>51</v>
      </c>
      <c r="C53" s="53" t="s">
        <v>28</v>
      </c>
      <c r="D53" s="54">
        <f>F53+G53+H53+I53</f>
        <v>1500000</v>
      </c>
      <c r="E53" s="55">
        <f>F53+G53+H53+I53</f>
        <v>1500000</v>
      </c>
      <c r="F53" s="55"/>
      <c r="G53" s="55">
        <v>0</v>
      </c>
      <c r="H53" s="55">
        <v>1500000</v>
      </c>
      <c r="I53" s="55"/>
    </row>
    <row r="55" spans="1:9" ht="30" customHeight="1">
      <c r="C55" s="72"/>
      <c r="E55" s="85" t="s">
        <v>22</v>
      </c>
      <c r="F55" s="85"/>
    </row>
    <row r="56" spans="1:9" ht="27" customHeight="1">
      <c r="C56" s="72"/>
      <c r="E56" s="85" t="s">
        <v>50</v>
      </c>
      <c r="F56" s="85"/>
    </row>
  </sheetData>
  <mergeCells count="20">
    <mergeCell ref="A35:A43"/>
    <mergeCell ref="A46:A47"/>
    <mergeCell ref="A52:A53"/>
    <mergeCell ref="E55:F55"/>
    <mergeCell ref="E56:F56"/>
    <mergeCell ref="A24:A32"/>
    <mergeCell ref="A4:I4"/>
    <mergeCell ref="A6:A7"/>
    <mergeCell ref="B6:B7"/>
    <mergeCell ref="C6:C7"/>
    <mergeCell ref="D6:D7"/>
    <mergeCell ref="E6:E7"/>
    <mergeCell ref="F6:G6"/>
    <mergeCell ref="H6:H7"/>
    <mergeCell ref="I6:I7"/>
    <mergeCell ref="A9:B9"/>
    <mergeCell ref="A10:B10"/>
    <mergeCell ref="A11:B11"/>
    <mergeCell ref="A12:B12"/>
    <mergeCell ref="A15:A21"/>
  </mergeCells>
  <pageMargins left="0.23622047244094491" right="0.15748031496062992" top="0.31496062992125984" bottom="0.27559055118110237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56"/>
  <sheetViews>
    <sheetView view="pageLayout" topLeftCell="A22" zoomScale="90" zoomScaleNormal="100" zoomScalePageLayoutView="90" workbookViewId="0">
      <selection activeCell="B30" sqref="B30"/>
    </sheetView>
  </sheetViews>
  <sheetFormatPr defaultRowHeight="15"/>
  <cols>
    <col min="1" max="1" width="4" style="31" customWidth="1"/>
    <col min="2" max="2" width="31.7109375" style="31" customWidth="1"/>
    <col min="3" max="3" width="6.85546875" style="61" customWidth="1"/>
    <col min="4" max="4" width="16.85546875" style="31" customWidth="1"/>
    <col min="5" max="5" width="18" style="31" customWidth="1"/>
    <col min="6" max="6" width="16.85546875" style="31" customWidth="1"/>
    <col min="7" max="7" width="16.28515625" style="31" customWidth="1"/>
    <col min="8" max="8" width="15.85546875" style="31" customWidth="1"/>
    <col min="9" max="9" width="16.7109375" style="31" customWidth="1"/>
    <col min="10" max="11" width="9.140625" style="31"/>
    <col min="12" max="13" width="15.140625" style="31" bestFit="1" customWidth="1"/>
    <col min="14" max="16384" width="9.140625" style="31"/>
  </cols>
  <sheetData>
    <row r="1" spans="1:15">
      <c r="A1" s="5" t="s">
        <v>30</v>
      </c>
      <c r="G1" s="31" t="s">
        <v>0</v>
      </c>
    </row>
    <row r="2" spans="1:15">
      <c r="A2" s="5" t="s">
        <v>31</v>
      </c>
    </row>
    <row r="4" spans="1:15" ht="18.75">
      <c r="A4" s="74" t="s">
        <v>29</v>
      </c>
      <c r="B4" s="74"/>
      <c r="C4" s="74"/>
      <c r="D4" s="74"/>
      <c r="E4" s="74"/>
      <c r="F4" s="74"/>
      <c r="G4" s="74"/>
      <c r="H4" s="74"/>
      <c r="I4" s="74"/>
      <c r="J4" s="2"/>
      <c r="K4" s="2"/>
      <c r="L4" s="2"/>
      <c r="M4" s="2"/>
      <c r="N4" s="2"/>
      <c r="O4" s="2"/>
    </row>
    <row r="6" spans="1:15">
      <c r="A6" s="75" t="s">
        <v>1</v>
      </c>
      <c r="B6" s="75" t="s">
        <v>2</v>
      </c>
      <c r="C6" s="76"/>
      <c r="D6" s="75" t="s">
        <v>3</v>
      </c>
      <c r="E6" s="78" t="s">
        <v>4</v>
      </c>
      <c r="F6" s="78" t="s">
        <v>32</v>
      </c>
      <c r="G6" s="78"/>
      <c r="H6" s="78" t="s">
        <v>16</v>
      </c>
      <c r="I6" s="78" t="s">
        <v>54</v>
      </c>
    </row>
    <row r="7" spans="1:15" ht="30">
      <c r="A7" s="75"/>
      <c r="B7" s="75"/>
      <c r="C7" s="77"/>
      <c r="D7" s="75"/>
      <c r="E7" s="78"/>
      <c r="F7" s="30" t="s">
        <v>11</v>
      </c>
      <c r="G7" s="30" t="s">
        <v>5</v>
      </c>
      <c r="H7" s="78"/>
      <c r="I7" s="78"/>
      <c r="L7" s="41"/>
    </row>
    <row r="8" spans="1:15">
      <c r="A8" s="32">
        <v>0</v>
      </c>
      <c r="B8" s="32">
        <v>1</v>
      </c>
      <c r="C8" s="62"/>
      <c r="D8" s="32" t="s">
        <v>14</v>
      </c>
      <c r="E8" s="32" t="s">
        <v>15</v>
      </c>
      <c r="F8" s="32">
        <v>4</v>
      </c>
      <c r="G8" s="32">
        <v>5</v>
      </c>
      <c r="H8" s="32">
        <v>6</v>
      </c>
      <c r="I8" s="32">
        <v>7</v>
      </c>
    </row>
    <row r="9" spans="1:15" ht="15.75">
      <c r="A9" s="79" t="s">
        <v>6</v>
      </c>
      <c r="B9" s="79"/>
      <c r="C9" s="63"/>
      <c r="D9" s="16">
        <f t="shared" ref="D9:H9" si="0">SUM(D10:D12)</f>
        <v>14960000</v>
      </c>
      <c r="E9" s="16">
        <f>SUM(E10:E12)</f>
        <v>14960000</v>
      </c>
      <c r="F9" s="16">
        <f t="shared" si="0"/>
        <v>6160000</v>
      </c>
      <c r="G9" s="16">
        <f>SUM(G10:G12)</f>
        <v>0</v>
      </c>
      <c r="H9" s="16">
        <f t="shared" si="0"/>
        <v>2700000</v>
      </c>
      <c r="I9" s="16">
        <f>SUM(I10:I12)</f>
        <v>6100000</v>
      </c>
    </row>
    <row r="10" spans="1:15" ht="29.25" customHeight="1">
      <c r="A10" s="80" t="s">
        <v>19</v>
      </c>
      <c r="B10" s="81"/>
      <c r="C10" s="64"/>
      <c r="D10" s="18">
        <f>E10</f>
        <v>10470000</v>
      </c>
      <c r="E10" s="17">
        <f>F10+G10+H10+I10</f>
        <v>10470000</v>
      </c>
      <c r="F10" s="17">
        <f>F15+F24+F35+F46+F52</f>
        <v>1670000</v>
      </c>
      <c r="G10" s="17">
        <f t="shared" ref="G10:I10" si="1">G15+G24+G35+G46+G52</f>
        <v>0</v>
      </c>
      <c r="H10" s="17">
        <f t="shared" si="1"/>
        <v>2700000</v>
      </c>
      <c r="I10" s="17">
        <f t="shared" si="1"/>
        <v>6100000</v>
      </c>
    </row>
    <row r="11" spans="1:15">
      <c r="A11" s="82" t="s">
        <v>20</v>
      </c>
      <c r="B11" s="82"/>
      <c r="C11" s="65"/>
      <c r="D11" s="14">
        <f>E11</f>
        <v>4450000</v>
      </c>
      <c r="E11" s="15">
        <f>F11+G11+H11+I11</f>
        <v>4450000</v>
      </c>
      <c r="F11" s="15">
        <f>F19+F27+F40</f>
        <v>4450000</v>
      </c>
      <c r="G11" s="15">
        <f t="shared" ref="G11:I11" si="2">G19+G27+G40</f>
        <v>0</v>
      </c>
      <c r="H11" s="15">
        <f t="shared" si="2"/>
        <v>0</v>
      </c>
      <c r="I11" s="15">
        <f t="shared" si="2"/>
        <v>0</v>
      </c>
    </row>
    <row r="12" spans="1:15">
      <c r="A12" s="82" t="s">
        <v>21</v>
      </c>
      <c r="B12" s="82"/>
      <c r="C12" s="65"/>
      <c r="D12" s="14">
        <f>E12</f>
        <v>40000</v>
      </c>
      <c r="E12" s="15">
        <f>F12+G12+H12+I12</f>
        <v>40000</v>
      </c>
      <c r="F12" s="15">
        <f>F49</f>
        <v>40000</v>
      </c>
      <c r="G12" s="15">
        <f t="shared" ref="G12:I12" si="3">G49</f>
        <v>0</v>
      </c>
      <c r="H12" s="15">
        <f t="shared" si="3"/>
        <v>0</v>
      </c>
      <c r="I12" s="15">
        <f t="shared" si="3"/>
        <v>0</v>
      </c>
    </row>
    <row r="13" spans="1:15">
      <c r="D13" s="4"/>
      <c r="E13" s="4"/>
      <c r="F13" s="4"/>
      <c r="G13" s="4"/>
      <c r="H13" s="4"/>
      <c r="I13" s="4"/>
    </row>
    <row r="14" spans="1:15" ht="18.75">
      <c r="A14" s="36">
        <v>1</v>
      </c>
      <c r="B14" s="10" t="s">
        <v>12</v>
      </c>
      <c r="C14" s="66"/>
      <c r="D14" s="35">
        <f>D15+D19</f>
        <v>6950000</v>
      </c>
      <c r="E14" s="35">
        <f t="shared" ref="E14:I14" si="4">E15+E19</f>
        <v>6950000</v>
      </c>
      <c r="F14" s="35">
        <f t="shared" si="4"/>
        <v>1800000</v>
      </c>
      <c r="G14" s="35">
        <f t="shared" si="4"/>
        <v>0</v>
      </c>
      <c r="H14" s="35">
        <f t="shared" si="4"/>
        <v>0</v>
      </c>
      <c r="I14" s="35">
        <f t="shared" si="4"/>
        <v>5150000</v>
      </c>
    </row>
    <row r="15" spans="1:15" ht="33" customHeight="1">
      <c r="A15" s="83"/>
      <c r="B15" s="7" t="s">
        <v>18</v>
      </c>
      <c r="C15" s="67"/>
      <c r="D15" s="8">
        <f>D16+D17+D18</f>
        <v>5300000</v>
      </c>
      <c r="E15" s="8">
        <f t="shared" ref="E15:I15" si="5">E16+E17+E18</f>
        <v>5300000</v>
      </c>
      <c r="F15" s="8">
        <f t="shared" si="5"/>
        <v>150000</v>
      </c>
      <c r="G15" s="8">
        <f t="shared" si="5"/>
        <v>0</v>
      </c>
      <c r="H15" s="8">
        <f t="shared" si="5"/>
        <v>0</v>
      </c>
      <c r="I15" s="8">
        <f t="shared" si="5"/>
        <v>5150000</v>
      </c>
    </row>
    <row r="16" spans="1:15" ht="45">
      <c r="A16" s="83"/>
      <c r="B16" s="45" t="s">
        <v>34</v>
      </c>
      <c r="C16" s="53" t="s">
        <v>53</v>
      </c>
      <c r="D16" s="20">
        <f>G16+H16+I16</f>
        <v>3800000</v>
      </c>
      <c r="E16" s="21">
        <f>F16+G16+H16+I16</f>
        <v>3800000</v>
      </c>
      <c r="F16" s="21"/>
      <c r="G16" s="21">
        <v>0</v>
      </c>
      <c r="H16" s="21">
        <v>0</v>
      </c>
      <c r="I16" s="21">
        <v>3800000</v>
      </c>
    </row>
    <row r="17" spans="1:9" ht="45">
      <c r="A17" s="83"/>
      <c r="B17" s="45" t="s">
        <v>35</v>
      </c>
      <c r="C17" s="53" t="s">
        <v>53</v>
      </c>
      <c r="D17" s="20">
        <f>G17+H17+I17+F17</f>
        <v>1400000</v>
      </c>
      <c r="E17" s="21">
        <f t="shared" ref="E17:E18" si="6">F17+G17+H17+I17</f>
        <v>1400000</v>
      </c>
      <c r="F17" s="21">
        <v>50000</v>
      </c>
      <c r="G17" s="21">
        <v>0</v>
      </c>
      <c r="H17" s="22"/>
      <c r="I17" s="21">
        <v>1350000</v>
      </c>
    </row>
    <row r="18" spans="1:9" s="43" customFormat="1" ht="47.25">
      <c r="A18" s="83"/>
      <c r="B18" s="46" t="s">
        <v>37</v>
      </c>
      <c r="C18" s="57" t="s">
        <v>23</v>
      </c>
      <c r="D18" s="20">
        <f>G18+H18+I18+F18</f>
        <v>100000</v>
      </c>
      <c r="E18" s="21">
        <f t="shared" si="6"/>
        <v>100000</v>
      </c>
      <c r="F18" s="28">
        <v>100000</v>
      </c>
      <c r="G18" s="28"/>
      <c r="H18" s="47"/>
      <c r="I18" s="28"/>
    </row>
    <row r="19" spans="1:9" ht="31.5">
      <c r="A19" s="83"/>
      <c r="B19" s="7" t="s">
        <v>17</v>
      </c>
      <c r="C19" s="67"/>
      <c r="D19" s="8">
        <f>D21+D20</f>
        <v>1650000</v>
      </c>
      <c r="E19" s="19">
        <f>E21+E20</f>
        <v>1650000</v>
      </c>
      <c r="F19" s="19">
        <f t="shared" ref="F19:I19" si="7">F21+F20</f>
        <v>1650000</v>
      </c>
      <c r="G19" s="19">
        <f t="shared" si="7"/>
        <v>0</v>
      </c>
      <c r="H19" s="19">
        <f t="shared" si="7"/>
        <v>0</v>
      </c>
      <c r="I19" s="19">
        <f t="shared" si="7"/>
        <v>0</v>
      </c>
    </row>
    <row r="20" spans="1:9" s="43" customFormat="1" ht="31.5">
      <c r="A20" s="83"/>
      <c r="B20" s="48" t="s">
        <v>33</v>
      </c>
      <c r="C20" s="57" t="s">
        <v>23</v>
      </c>
      <c r="D20" s="49">
        <f>F20</f>
        <v>1500000</v>
      </c>
      <c r="E20" s="50">
        <f>F20+G20+H20+I20</f>
        <v>1500000</v>
      </c>
      <c r="F20" s="51">
        <v>1500000</v>
      </c>
      <c r="G20" s="50"/>
      <c r="H20" s="51"/>
      <c r="I20" s="50"/>
    </row>
    <row r="21" spans="1:9" s="34" customFormat="1" ht="47.25">
      <c r="A21" s="83"/>
      <c r="B21" s="48" t="s">
        <v>36</v>
      </c>
      <c r="C21" s="57" t="s">
        <v>23</v>
      </c>
      <c r="D21" s="52">
        <f>F21</f>
        <v>150000</v>
      </c>
      <c r="E21" s="50">
        <f>F21+G21+H21+I21</f>
        <v>150000</v>
      </c>
      <c r="F21" s="28">
        <v>150000</v>
      </c>
      <c r="G21" s="28">
        <v>0</v>
      </c>
      <c r="H21" s="47"/>
      <c r="I21" s="28"/>
    </row>
    <row r="22" spans="1:9">
      <c r="B22" s="3"/>
      <c r="C22" s="68"/>
      <c r="D22" s="6"/>
      <c r="E22" s="4"/>
      <c r="F22" s="4"/>
      <c r="G22" s="4"/>
      <c r="H22" s="4"/>
      <c r="I22" s="4"/>
    </row>
    <row r="23" spans="1:9" ht="37.5">
      <c r="A23" s="36">
        <v>2</v>
      </c>
      <c r="B23" s="10" t="s">
        <v>7</v>
      </c>
      <c r="C23" s="66"/>
      <c r="D23" s="35">
        <f>D24+D27</f>
        <v>2650000</v>
      </c>
      <c r="E23" s="27">
        <f t="shared" ref="E23:I23" si="8">E24+E27</f>
        <v>2650000</v>
      </c>
      <c r="F23" s="27">
        <f t="shared" si="8"/>
        <v>2650000</v>
      </c>
      <c r="G23" s="27">
        <f t="shared" si="8"/>
        <v>0</v>
      </c>
      <c r="H23" s="27">
        <f t="shared" si="8"/>
        <v>0</v>
      </c>
      <c r="I23" s="27">
        <f t="shared" si="8"/>
        <v>0</v>
      </c>
    </row>
    <row r="24" spans="1:9" ht="33" customHeight="1">
      <c r="A24" s="73"/>
      <c r="B24" s="7" t="s">
        <v>18</v>
      </c>
      <c r="C24" s="67"/>
      <c r="D24" s="12">
        <f>D25</f>
        <v>350000</v>
      </c>
      <c r="E24" s="12">
        <f t="shared" ref="E24:I24" si="9">E25</f>
        <v>350000</v>
      </c>
      <c r="F24" s="12">
        <f t="shared" si="9"/>
        <v>350000</v>
      </c>
      <c r="G24" s="12">
        <f t="shared" si="9"/>
        <v>0</v>
      </c>
      <c r="H24" s="12">
        <f t="shared" si="9"/>
        <v>0</v>
      </c>
      <c r="I24" s="12">
        <f t="shared" si="9"/>
        <v>0</v>
      </c>
    </row>
    <row r="25" spans="1:9" ht="30">
      <c r="A25" s="73"/>
      <c r="B25" s="45" t="s">
        <v>55</v>
      </c>
      <c r="C25" s="53" t="s">
        <v>24</v>
      </c>
      <c r="D25" s="54">
        <f>F25</f>
        <v>350000</v>
      </c>
      <c r="E25" s="55">
        <f>F25+G25+H25+I25</f>
        <v>350000</v>
      </c>
      <c r="F25" s="55">
        <v>350000</v>
      </c>
      <c r="G25" s="55">
        <v>0</v>
      </c>
      <c r="H25" s="55">
        <v>0</v>
      </c>
      <c r="I25" s="56"/>
    </row>
    <row r="26" spans="1:9">
      <c r="A26" s="73"/>
      <c r="H26" s="22"/>
      <c r="I26" s="22"/>
    </row>
    <row r="27" spans="1:9" ht="31.5">
      <c r="A27" s="73"/>
      <c r="B27" s="23" t="s">
        <v>17</v>
      </c>
      <c r="C27" s="69"/>
      <c r="D27" s="24">
        <f>SUM(D28:D32)</f>
        <v>2300000</v>
      </c>
      <c r="E27" s="24">
        <f t="shared" ref="E27:I27" si="10">SUM(E28:E32)</f>
        <v>2300000</v>
      </c>
      <c r="F27" s="24">
        <f t="shared" si="10"/>
        <v>2300000</v>
      </c>
      <c r="G27" s="24">
        <f t="shared" si="10"/>
        <v>0</v>
      </c>
      <c r="H27" s="24">
        <f t="shared" si="10"/>
        <v>0</v>
      </c>
      <c r="I27" s="24">
        <f t="shared" si="10"/>
        <v>0</v>
      </c>
    </row>
    <row r="28" spans="1:9" s="43" customFormat="1" ht="15.75">
      <c r="A28" s="73"/>
      <c r="B28" s="45" t="s">
        <v>39</v>
      </c>
      <c r="C28" s="53" t="s">
        <v>24</v>
      </c>
      <c r="D28" s="20">
        <f>F28</f>
        <v>200000</v>
      </c>
      <c r="E28" s="22">
        <f>F28+G28+H28+I28</f>
        <v>200000</v>
      </c>
      <c r="F28" s="22">
        <v>200000</v>
      </c>
      <c r="G28" s="22">
        <v>0</v>
      </c>
      <c r="H28" s="25"/>
      <c r="I28" s="25"/>
    </row>
    <row r="29" spans="1:9" s="43" customFormat="1" ht="15.75">
      <c r="A29" s="73"/>
      <c r="B29" s="45" t="s">
        <v>38</v>
      </c>
      <c r="C29" s="53" t="s">
        <v>24</v>
      </c>
      <c r="D29" s="20">
        <f t="shared" ref="D29:D32" si="11">F29</f>
        <v>600000</v>
      </c>
      <c r="E29" s="22">
        <f t="shared" ref="E29:E32" si="12">F29+G29+H29+I29</f>
        <v>600000</v>
      </c>
      <c r="F29" s="22">
        <v>600000</v>
      </c>
      <c r="G29" s="22">
        <v>0</v>
      </c>
      <c r="H29" s="25"/>
      <c r="I29" s="25"/>
    </row>
    <row r="30" spans="1:9" s="43" customFormat="1" ht="15.75">
      <c r="A30" s="73"/>
      <c r="B30" s="45" t="s">
        <v>41</v>
      </c>
      <c r="C30" s="57" t="s">
        <v>24</v>
      </c>
      <c r="D30" s="20">
        <f t="shared" si="11"/>
        <v>350000</v>
      </c>
      <c r="E30" s="22">
        <f t="shared" si="12"/>
        <v>350000</v>
      </c>
      <c r="F30" s="28">
        <v>350000</v>
      </c>
      <c r="G30" s="28">
        <v>0</v>
      </c>
      <c r="H30" s="28">
        <v>0</v>
      </c>
      <c r="I30" s="28"/>
    </row>
    <row r="31" spans="1:9" s="42" customFormat="1" ht="20.25" customHeight="1">
      <c r="A31" s="73"/>
      <c r="B31" s="45" t="s">
        <v>40</v>
      </c>
      <c r="C31" s="57" t="s">
        <v>24</v>
      </c>
      <c r="D31" s="20">
        <f t="shared" si="11"/>
        <v>150000</v>
      </c>
      <c r="E31" s="22">
        <f t="shared" si="12"/>
        <v>150000</v>
      </c>
      <c r="F31" s="28">
        <v>150000</v>
      </c>
      <c r="G31" s="28">
        <v>0</v>
      </c>
      <c r="H31" s="28">
        <v>0</v>
      </c>
      <c r="I31" s="28"/>
    </row>
    <row r="32" spans="1:9" ht="30">
      <c r="A32" s="73"/>
      <c r="B32" s="45" t="s">
        <v>42</v>
      </c>
      <c r="C32" s="53" t="s">
        <v>24</v>
      </c>
      <c r="D32" s="20">
        <f t="shared" si="11"/>
        <v>1000000</v>
      </c>
      <c r="E32" s="22">
        <f t="shared" si="12"/>
        <v>1000000</v>
      </c>
      <c r="F32" s="22">
        <v>1000000</v>
      </c>
      <c r="G32" s="22">
        <v>0</v>
      </c>
      <c r="H32" s="22"/>
      <c r="I32" s="22"/>
    </row>
    <row r="33" spans="1:9">
      <c r="A33" s="11"/>
      <c r="B33" s="3"/>
      <c r="C33" s="68"/>
      <c r="D33" s="6"/>
      <c r="E33" s="4"/>
      <c r="F33" s="4"/>
      <c r="G33" s="4"/>
      <c r="H33" s="4"/>
      <c r="I33" s="4"/>
    </row>
    <row r="34" spans="1:9" ht="51.75">
      <c r="A34" s="13">
        <v>3</v>
      </c>
      <c r="B34" s="26" t="s">
        <v>8</v>
      </c>
      <c r="C34" s="70"/>
      <c r="D34" s="35">
        <f>D35+D40</f>
        <v>3420000</v>
      </c>
      <c r="E34" s="35">
        <f t="shared" ref="E34:I34" si="13">E35+E40</f>
        <v>3420000</v>
      </c>
      <c r="F34" s="35">
        <f t="shared" si="13"/>
        <v>1470000</v>
      </c>
      <c r="G34" s="35">
        <f t="shared" si="13"/>
        <v>0</v>
      </c>
      <c r="H34" s="35">
        <f t="shared" si="13"/>
        <v>1000000</v>
      </c>
      <c r="I34" s="35">
        <f t="shared" si="13"/>
        <v>950000</v>
      </c>
    </row>
    <row r="35" spans="1:9" ht="32.25" customHeight="1">
      <c r="A35" s="84"/>
      <c r="B35" s="7" t="s">
        <v>18</v>
      </c>
      <c r="C35" s="67"/>
      <c r="D35" s="12">
        <f t="shared" ref="D35:I35" si="14">SUM(D36:D39)</f>
        <v>2920000</v>
      </c>
      <c r="E35" s="19">
        <f t="shared" si="14"/>
        <v>2920000</v>
      </c>
      <c r="F35" s="19">
        <f t="shared" si="14"/>
        <v>970000</v>
      </c>
      <c r="G35" s="19">
        <f t="shared" si="14"/>
        <v>0</v>
      </c>
      <c r="H35" s="19">
        <f t="shared" si="14"/>
        <v>1000000</v>
      </c>
      <c r="I35" s="19">
        <f t="shared" si="14"/>
        <v>950000</v>
      </c>
    </row>
    <row r="36" spans="1:9" ht="49.5" customHeight="1">
      <c r="A36" s="84"/>
      <c r="B36" s="45" t="s">
        <v>52</v>
      </c>
      <c r="C36" s="53" t="s">
        <v>25</v>
      </c>
      <c r="D36" s="20">
        <f>F36</f>
        <v>170000</v>
      </c>
      <c r="E36" s="21">
        <f>F36+G36+H36+I36</f>
        <v>170000</v>
      </c>
      <c r="F36" s="21">
        <v>170000</v>
      </c>
      <c r="G36" s="21">
        <v>0</v>
      </c>
      <c r="H36" s="21">
        <v>0</v>
      </c>
      <c r="I36" s="21"/>
    </row>
    <row r="37" spans="1:9" ht="45">
      <c r="A37" s="84"/>
      <c r="B37" s="45" t="s">
        <v>56</v>
      </c>
      <c r="C37" s="53" t="s">
        <v>25</v>
      </c>
      <c r="D37" s="20">
        <f>F37+G37+H37+I37</f>
        <v>1000000</v>
      </c>
      <c r="E37" s="21">
        <f t="shared" ref="E37:E39" si="15">F37+G37+H37+I37</f>
        <v>1000000</v>
      </c>
      <c r="F37" s="21">
        <v>0</v>
      </c>
      <c r="G37" s="21"/>
      <c r="H37" s="21">
        <v>1000000</v>
      </c>
      <c r="I37" s="21">
        <v>0</v>
      </c>
    </row>
    <row r="38" spans="1:9" ht="29.25" customHeight="1">
      <c r="A38" s="84"/>
      <c r="B38" s="45" t="s">
        <v>43</v>
      </c>
      <c r="C38" s="53" t="s">
        <v>25</v>
      </c>
      <c r="D38" s="20">
        <f>F38</f>
        <v>200000</v>
      </c>
      <c r="E38" s="21">
        <f t="shared" si="15"/>
        <v>200000</v>
      </c>
      <c r="F38" s="21">
        <v>200000</v>
      </c>
      <c r="G38" s="21">
        <v>0</v>
      </c>
      <c r="H38" s="21"/>
      <c r="I38" s="21"/>
    </row>
    <row r="39" spans="1:9" ht="38.25" customHeight="1">
      <c r="A39" s="84"/>
      <c r="B39" s="45" t="s">
        <v>44</v>
      </c>
      <c r="C39" s="53" t="s">
        <v>26</v>
      </c>
      <c r="D39" s="20">
        <f>F39+I39</f>
        <v>1550000</v>
      </c>
      <c r="E39" s="21">
        <f t="shared" si="15"/>
        <v>1550000</v>
      </c>
      <c r="F39" s="21">
        <v>600000</v>
      </c>
      <c r="G39" s="21">
        <v>0</v>
      </c>
      <c r="H39" s="21">
        <v>0</v>
      </c>
      <c r="I39" s="21">
        <v>950000</v>
      </c>
    </row>
    <row r="40" spans="1:9" ht="31.5">
      <c r="A40" s="84"/>
      <c r="B40" s="7" t="s">
        <v>17</v>
      </c>
      <c r="C40" s="67"/>
      <c r="D40" s="8">
        <f t="shared" ref="D40:I40" si="16">SUM(D41:D43)</f>
        <v>500000</v>
      </c>
      <c r="E40" s="19">
        <f t="shared" si="16"/>
        <v>500000</v>
      </c>
      <c r="F40" s="19">
        <f t="shared" si="16"/>
        <v>500000</v>
      </c>
      <c r="G40" s="19">
        <f t="shared" si="16"/>
        <v>0</v>
      </c>
      <c r="H40" s="19">
        <f t="shared" si="16"/>
        <v>0</v>
      </c>
      <c r="I40" s="19">
        <f t="shared" si="16"/>
        <v>0</v>
      </c>
    </row>
    <row r="41" spans="1:9" ht="30">
      <c r="A41" s="84"/>
      <c r="B41" s="45" t="s">
        <v>45</v>
      </c>
      <c r="C41" s="53" t="s">
        <v>25</v>
      </c>
      <c r="D41" s="20">
        <f>F41+G41+H41+I41</f>
        <v>250000</v>
      </c>
      <c r="E41" s="21">
        <f>F41+G41+H41+I41</f>
        <v>250000</v>
      </c>
      <c r="F41" s="21">
        <v>250000</v>
      </c>
      <c r="G41" s="21">
        <v>0</v>
      </c>
      <c r="H41" s="21"/>
      <c r="I41" s="21">
        <v>0</v>
      </c>
    </row>
    <row r="42" spans="1:9" s="42" customFormat="1" ht="22.5" customHeight="1">
      <c r="A42" s="84"/>
      <c r="B42" s="45" t="s">
        <v>46</v>
      </c>
      <c r="C42" s="53" t="s">
        <v>25</v>
      </c>
      <c r="D42" s="20">
        <f t="shared" ref="D42:D43" si="17">F42+G42+H42+I42</f>
        <v>150000</v>
      </c>
      <c r="E42" s="21">
        <f t="shared" ref="E42:E43" si="18">F42+G42+H42+I42</f>
        <v>150000</v>
      </c>
      <c r="F42" s="21">
        <v>150000</v>
      </c>
      <c r="G42" s="21">
        <v>0</v>
      </c>
      <c r="H42" s="21"/>
      <c r="I42" s="21">
        <v>0</v>
      </c>
    </row>
    <row r="43" spans="1:9" s="44" customFormat="1" ht="21.75" customHeight="1">
      <c r="A43" s="84"/>
      <c r="B43" s="45" t="s">
        <v>47</v>
      </c>
      <c r="C43" s="53" t="s">
        <v>25</v>
      </c>
      <c r="D43" s="20">
        <f t="shared" si="17"/>
        <v>100000</v>
      </c>
      <c r="E43" s="21">
        <f t="shared" si="18"/>
        <v>100000</v>
      </c>
      <c r="F43" s="21">
        <v>100000</v>
      </c>
      <c r="G43" s="21">
        <v>0</v>
      </c>
      <c r="H43" s="21"/>
      <c r="I43" s="21">
        <v>0</v>
      </c>
    </row>
    <row r="44" spans="1:9">
      <c r="A44" s="1"/>
      <c r="B44" s="3"/>
      <c r="C44" s="68"/>
      <c r="D44" s="6"/>
      <c r="E44" s="4"/>
      <c r="F44" s="4"/>
      <c r="G44" s="4"/>
      <c r="H44" s="4"/>
      <c r="I44" s="4"/>
    </row>
    <row r="45" spans="1:9" ht="37.5">
      <c r="A45" s="36">
        <v>4</v>
      </c>
      <c r="B45" s="10" t="s">
        <v>9</v>
      </c>
      <c r="C45" s="66"/>
      <c r="D45" s="35">
        <f>D46+D48</f>
        <v>440000</v>
      </c>
      <c r="E45" s="27">
        <f>E46+E48</f>
        <v>440000</v>
      </c>
      <c r="F45" s="27">
        <f>F46+F48</f>
        <v>240000</v>
      </c>
      <c r="G45" s="27">
        <f t="shared" ref="G45:I45" si="19">G46+G48</f>
        <v>0</v>
      </c>
      <c r="H45" s="27">
        <f t="shared" si="19"/>
        <v>200000</v>
      </c>
      <c r="I45" s="27">
        <f t="shared" si="19"/>
        <v>0</v>
      </c>
    </row>
    <row r="46" spans="1:9" ht="30.75" customHeight="1">
      <c r="A46" s="84"/>
      <c r="B46" s="7" t="s">
        <v>18</v>
      </c>
      <c r="C46" s="67"/>
      <c r="D46" s="12">
        <f t="shared" ref="D46:I46" si="20">SUM(D47:D47)</f>
        <v>400000</v>
      </c>
      <c r="E46" s="19">
        <f t="shared" si="20"/>
        <v>400000</v>
      </c>
      <c r="F46" s="19">
        <f t="shared" si="20"/>
        <v>200000</v>
      </c>
      <c r="G46" s="19">
        <f t="shared" si="20"/>
        <v>0</v>
      </c>
      <c r="H46" s="19">
        <f t="shared" si="20"/>
        <v>200000</v>
      </c>
      <c r="I46" s="19">
        <f t="shared" si="20"/>
        <v>0</v>
      </c>
    </row>
    <row r="47" spans="1:9" ht="30" customHeight="1">
      <c r="A47" s="84"/>
      <c r="B47" s="45" t="s">
        <v>48</v>
      </c>
      <c r="C47" s="53" t="s">
        <v>27</v>
      </c>
      <c r="D47" s="20">
        <f>F47+H47</f>
        <v>400000</v>
      </c>
      <c r="E47" s="21">
        <f>F47+G47+H47+I47</f>
        <v>400000</v>
      </c>
      <c r="F47" s="21">
        <v>200000</v>
      </c>
      <c r="G47" s="21">
        <v>0</v>
      </c>
      <c r="H47" s="21">
        <v>200000</v>
      </c>
      <c r="I47" s="21"/>
    </row>
    <row r="48" spans="1:9" s="43" customFormat="1" ht="36.75" customHeight="1">
      <c r="A48" s="29"/>
      <c r="B48" s="23" t="s">
        <v>13</v>
      </c>
      <c r="C48" s="69"/>
      <c r="D48" s="24">
        <f t="shared" ref="D48:I48" si="21">D49</f>
        <v>40000</v>
      </c>
      <c r="E48" s="25">
        <f t="shared" si="21"/>
        <v>40000</v>
      </c>
      <c r="F48" s="25">
        <f t="shared" si="21"/>
        <v>40000</v>
      </c>
      <c r="G48" s="25">
        <f t="shared" si="21"/>
        <v>0</v>
      </c>
      <c r="H48" s="25">
        <f t="shared" si="21"/>
        <v>0</v>
      </c>
      <c r="I48" s="25">
        <f t="shared" si="21"/>
        <v>0</v>
      </c>
    </row>
    <row r="49" spans="1:9" s="43" customFormat="1" ht="36.75" customHeight="1">
      <c r="A49" s="29"/>
      <c r="B49" s="58" t="s">
        <v>49</v>
      </c>
      <c r="C49" s="57" t="s">
        <v>27</v>
      </c>
      <c r="D49" s="49">
        <f>F49</f>
        <v>40000</v>
      </c>
      <c r="E49" s="50">
        <f>F49+G49+H49+I49</f>
        <v>40000</v>
      </c>
      <c r="F49" s="50">
        <v>40000</v>
      </c>
      <c r="G49" s="50">
        <v>0</v>
      </c>
      <c r="H49" s="50"/>
      <c r="I49" s="50">
        <v>0</v>
      </c>
    </row>
    <row r="50" spans="1:9" s="33" customFormat="1">
      <c r="A50" s="29"/>
      <c r="B50" s="37"/>
      <c r="C50" s="71"/>
      <c r="D50" s="38"/>
      <c r="E50" s="39"/>
      <c r="F50" s="39"/>
      <c r="G50" s="39"/>
      <c r="H50" s="39"/>
      <c r="I50" s="39"/>
    </row>
    <row r="51" spans="1:9" ht="37.5">
      <c r="A51" s="9">
        <v>5</v>
      </c>
      <c r="B51" s="10" t="s">
        <v>10</v>
      </c>
      <c r="C51" s="66"/>
      <c r="D51" s="40">
        <f t="shared" ref="D51:I52" si="22">D52</f>
        <v>1500000</v>
      </c>
      <c r="E51" s="27">
        <f t="shared" si="22"/>
        <v>1500000</v>
      </c>
      <c r="F51" s="27">
        <f t="shared" si="22"/>
        <v>0</v>
      </c>
      <c r="G51" s="27">
        <f t="shared" si="22"/>
        <v>0</v>
      </c>
      <c r="H51" s="27">
        <f t="shared" si="22"/>
        <v>1500000</v>
      </c>
      <c r="I51" s="27">
        <f t="shared" si="22"/>
        <v>0</v>
      </c>
    </row>
    <row r="52" spans="1:9" ht="30.75" customHeight="1">
      <c r="A52" s="84"/>
      <c r="B52" s="7" t="s">
        <v>18</v>
      </c>
      <c r="C52" s="67"/>
      <c r="D52" s="12">
        <f>SUM(D53:D53)</f>
        <v>1500000</v>
      </c>
      <c r="E52" s="19">
        <f>SUM(E53:E53)</f>
        <v>1500000</v>
      </c>
      <c r="F52" s="19">
        <f t="shared" si="22"/>
        <v>0</v>
      </c>
      <c r="G52" s="19">
        <f t="shared" si="22"/>
        <v>0</v>
      </c>
      <c r="H52" s="19">
        <f t="shared" si="22"/>
        <v>1500000</v>
      </c>
      <c r="I52" s="19">
        <f>I53</f>
        <v>0</v>
      </c>
    </row>
    <row r="53" spans="1:9" ht="41.25" customHeight="1">
      <c r="A53" s="84"/>
      <c r="B53" s="45" t="s">
        <v>51</v>
      </c>
      <c r="C53" s="53" t="s">
        <v>28</v>
      </c>
      <c r="D53" s="54">
        <f>F53+G53+H53+I53</f>
        <v>1500000</v>
      </c>
      <c r="E53" s="55">
        <f>F53+G53+H53+I53</f>
        <v>1500000</v>
      </c>
      <c r="F53" s="55"/>
      <c r="G53" s="55">
        <v>0</v>
      </c>
      <c r="H53" s="55">
        <v>1500000</v>
      </c>
      <c r="I53" s="55"/>
    </row>
    <row r="55" spans="1:9" ht="30" customHeight="1">
      <c r="C55" s="72"/>
      <c r="E55" s="85" t="s">
        <v>22</v>
      </c>
      <c r="F55" s="85"/>
    </row>
    <row r="56" spans="1:9" ht="27" customHeight="1">
      <c r="C56" s="72"/>
      <c r="E56" s="85" t="s">
        <v>50</v>
      </c>
      <c r="F56" s="85"/>
    </row>
  </sheetData>
  <mergeCells count="20">
    <mergeCell ref="A4:I4"/>
    <mergeCell ref="A6:A7"/>
    <mergeCell ref="B6:B7"/>
    <mergeCell ref="C6:C7"/>
    <mergeCell ref="D6:D7"/>
    <mergeCell ref="E6:E7"/>
    <mergeCell ref="F6:G6"/>
    <mergeCell ref="H6:H7"/>
    <mergeCell ref="I6:I7"/>
    <mergeCell ref="A9:B9"/>
    <mergeCell ref="A10:B10"/>
    <mergeCell ref="A11:B11"/>
    <mergeCell ref="A12:B12"/>
    <mergeCell ref="A15:A21"/>
    <mergeCell ref="E55:F55"/>
    <mergeCell ref="E56:F56"/>
    <mergeCell ref="A24:A32"/>
    <mergeCell ref="A35:A43"/>
    <mergeCell ref="A46:A47"/>
    <mergeCell ref="A52:A53"/>
  </mergeCells>
  <pageMargins left="0.23622047244094491" right="0.15748031496062992" top="0.31496062992125984" bottom="0.27559055118110237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5</vt:i4>
      </vt:variant>
    </vt:vector>
  </HeadingPairs>
  <TitlesOfParts>
    <vt:vector size="5" baseType="lpstr">
      <vt:lpstr>PROIECT 2024 (2)</vt:lpstr>
      <vt:lpstr>PROIECT 2024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Ionut Vasile</dc:creator>
  <cp:lastModifiedBy>Secretar</cp:lastModifiedBy>
  <cp:lastPrinted>2024-02-06T07:16:44Z</cp:lastPrinted>
  <dcterms:created xsi:type="dcterms:W3CDTF">2021-01-12T06:50:00Z</dcterms:created>
  <dcterms:modified xsi:type="dcterms:W3CDTF">2024-02-06T08:17:51Z</dcterms:modified>
</cp:coreProperties>
</file>